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1" sheetId="1" r:id="rId1"/>
  </sheets>
  <definedNames>
    <definedName name="_xlnm.Print_Area" localSheetId="0">'1-1'!$A$1:$D$56</definedName>
    <definedName name="_xlnm.Print_Titles" localSheetId="0">'1-1'!$1:$4</definedName>
  </definedNames>
  <calcPr calcId="144525"/>
</workbook>
</file>

<file path=xl/sharedStrings.xml><?xml version="1.0" encoding="utf-8"?>
<sst xmlns="http://schemas.openxmlformats.org/spreadsheetml/2006/main" count="59" uniqueCount="59">
  <si>
    <t>附件1-1</t>
  </si>
  <si>
    <t>2021年霞山区一般公共预算收入预算调整情况表</t>
  </si>
  <si>
    <t>单位：万元</t>
  </si>
  <si>
    <t>项目</t>
  </si>
  <si>
    <t>年初预算数</t>
  </si>
  <si>
    <t>预算调整数</t>
  </si>
  <si>
    <t>调整后预算数</t>
  </si>
  <si>
    <t>一、一般公共预算收入</t>
  </si>
  <si>
    <t xml:space="preserve"> （一）税收收入</t>
  </si>
  <si>
    <t>　　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</si>
  <si>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</si>
  <si>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</si>
  <si>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</si>
  <si>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</si>
  <si>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</si>
  <si>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</si>
  <si>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</si>
  <si>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</si>
  <si>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其他税收收入</t>
  </si>
  <si>
    <t xml:space="preserve"> （二）非税收入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</si>
  <si>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</si>
  <si>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</si>
  <si>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</si>
  <si>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</si>
  <si>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</si>
  <si>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</si>
  <si>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其他收入</t>
  </si>
  <si>
    <t>二、转移性收入</t>
  </si>
  <si>
    <t xml:space="preserve"> （一）上级补助收入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</si>
  <si>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</si>
  <si>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</si>
  <si>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</si>
  <si>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增值税“五五分享”税收返还</t>
  </si>
  <si>
    <t xml:space="preserve">    其他税收返还收入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</si>
  <si>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</si>
  <si>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</si>
  <si>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</si>
  <si>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</si>
  <si>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企事业单位划转补助收入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</si>
  <si>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</si>
  <si>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</si>
  <si>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</si>
  <si>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边疆地区转移支付收入</t>
  </si>
  <si>
    <t xml:space="preserve">    贫困地区转移支付收入</t>
  </si>
  <si>
    <t xml:space="preserve">    一般公共服务共同财政事权转移支付收入</t>
  </si>
  <si>
    <t xml:space="preserve">    公共安全共同财政事权转移支付收入</t>
  </si>
  <si>
    <t xml:space="preserve">    教育共同财政事权转移支付收入      </t>
  </si>
  <si>
    <t xml:space="preserve">    文化旅游体育与传媒共同事权转移支付收入</t>
  </si>
  <si>
    <t xml:space="preserve">    社会保障和就业共同财政事权转移支付收入</t>
  </si>
  <si>
    <t xml:space="preserve">    医疗卫生公共财政事权转移支付收入</t>
  </si>
  <si>
    <t xml:space="preserve">    农林水共同财政事权转移支付收入</t>
  </si>
  <si>
    <t xml:space="preserve">    住房保障共同财政事权转移支付收入</t>
  </si>
  <si>
    <t xml:space="preserve">    灾害防治及应急管理共同财政事权转移支付收入</t>
  </si>
  <si>
    <t xml:space="preserve">    其他一般性转移支付补助收入</t>
  </si>
  <si>
    <t xml:space="preserve">  专项转移支付收入</t>
  </si>
  <si>
    <t xml:space="preserve"> （二）上年结转收入</t>
  </si>
  <si>
    <t xml:space="preserve"> （三）调入资金</t>
  </si>
  <si>
    <t xml:space="preserve"> （四）债务转贷收入</t>
  </si>
  <si>
    <t>收入合计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</si>
</sst>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/>
    <xf numFmtId="0" fontId="29" fillId="0" borderId="0"/>
  </cellStyleXfs>
  <cellXfs count="31">
    <xf numFmtId="0" fontId="0" fillId="0" borderId="0" xfId="0">
      <alignment vertical="center"/>
    </xf>
    <xf numFmtId="3" fontId="0" fillId="0" borderId="0" xfId="0" applyNumberFormat="1" applyFont="1" applyFill="1" applyAlignment="1" applyProtection="1"/>
    <xf numFmtId="176" fontId="0" fillId="0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/>
    <xf numFmtId="3" fontId="4" fillId="0" borderId="1" xfId="0" applyNumberFormat="1" applyFont="1" applyFill="1" applyBorder="1" applyAlignment="1" applyProtection="1"/>
    <xf numFmtId="0" fontId="6" fillId="0" borderId="1" xfId="52" applyFont="1" applyFill="1" applyBorder="1" applyAlignment="1">
      <alignment vertical="center" wrapText="1"/>
    </xf>
    <xf numFmtId="176" fontId="7" fillId="0" borderId="1" xfId="39" applyNumberFormat="1" applyFont="1" applyFill="1" applyBorder="1" applyAlignment="1">
      <alignment horizontal="right" vertical="center"/>
    </xf>
    <xf numFmtId="176" fontId="7" fillId="0" borderId="1" xfId="52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/>
    <xf numFmtId="3" fontId="0" fillId="0" borderId="0" xfId="0" applyNumberFormat="1" applyFont="1" applyFill="1" applyAlignment="1" applyProtection="1">
      <alignment horizontal="left"/>
    </xf>
    <xf numFmtId="0" fontId="10" fillId="0" borderId="1" xfId="52" applyNumberFormat="1" applyFont="1" applyFill="1" applyBorder="1" applyAlignment="1">
      <alignment vertical="center" wrapText="1"/>
    </xf>
    <xf numFmtId="0" fontId="10" fillId="0" borderId="1" xfId="18" applyFont="1" applyBorder="1" applyAlignment="1">
      <alignment vertical="center" wrapText="1"/>
    </xf>
    <xf numFmtId="0" fontId="10" fillId="0" borderId="1" xfId="52" applyFont="1" applyFill="1" applyBorder="1" applyAlignment="1">
      <alignment vertical="center"/>
    </xf>
    <xf numFmtId="176" fontId="7" fillId="0" borderId="1" xfId="51" applyNumberFormat="1" applyFont="1" applyFill="1" applyBorder="1" applyAlignment="1">
      <alignment horizontal="right" vertical="center"/>
    </xf>
    <xf numFmtId="0" fontId="10" fillId="0" borderId="1" xfId="52" applyFont="1" applyFill="1" applyBorder="1" applyAlignment="1">
      <alignment horizontal="left" vertical="center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vertical="center" wrapText="1"/>
    </xf>
    <xf numFmtId="3" fontId="8" fillId="0" borderId="1" xfId="0" applyNumberFormat="1" applyFont="1" applyFill="1" applyBorder="1" applyAlignment="1" applyProtection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湛江市2014年各项补助往来上解对账单_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2011年汇总表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1年各项补助、往来、上解对帐单(草稿）" xfId="51"/>
    <cellStyle name="常规_湛江市2014年各项补助往来上解对账单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topLeftCell="A28" workbookViewId="0">
      <selection activeCell="F58" sqref="F58"/>
    </sheetView>
  </sheetViews>
  <sheetFormatPr defaultColWidth="9" defaultRowHeight="13.5" outlineLevelCol="4"/>
  <cols>
    <col min="1" max="1" width="48.0166666666667" style="1" customWidth="1"/>
    <col min="2" max="3" width="12.9166666666667" style="2" customWidth="1"/>
    <col min="4" max="4" width="14.6916666666667" style="2" customWidth="1"/>
    <col min="5" max="16384" width="9" style="1"/>
  </cols>
  <sheetData>
    <row r="1" ht="20.25" customHeight="1" spans="1:1">
      <c r="A1" s="1" t="s">
        <v>0</v>
      </c>
    </row>
    <row r="2" ht="35" customHeight="1" spans="1:4">
      <c r="A2" s="3" t="s">
        <v>1</v>
      </c>
      <c r="B2" s="4"/>
      <c r="C2" s="4"/>
      <c r="D2" s="4"/>
    </row>
    <row r="3" spans="2:4">
      <c r="B3" s="5"/>
      <c r="C3" s="5"/>
      <c r="D3" s="6" t="s">
        <v>2</v>
      </c>
    </row>
    <row r="4" ht="16" customHeight="1" spans="1:4">
      <c r="A4" s="7" t="s">
        <v>3</v>
      </c>
      <c r="B4" s="8" t="s">
        <v>4</v>
      </c>
      <c r="C4" s="8" t="s">
        <v>5</v>
      </c>
      <c r="D4" s="9" t="s">
        <v>6</v>
      </c>
    </row>
    <row r="5" ht="15" customHeight="1" spans="1:4">
      <c r="A5" s="10" t="s">
        <v>7</v>
      </c>
      <c r="B5" s="11">
        <f>B6+B17</f>
        <v>65000</v>
      </c>
      <c r="C5" s="11">
        <f>C6+C17</f>
        <v>3111</v>
      </c>
      <c r="D5" s="11">
        <f>D6+D17</f>
        <v>68111</v>
      </c>
    </row>
    <row r="6" ht="15" customHeight="1" spans="1:4">
      <c r="A6" s="10" t="s">
        <v>8</v>
      </c>
      <c r="B6" s="11">
        <f>SUM(B7:B16)</f>
        <v>53690</v>
      </c>
      <c r="C6" s="11">
        <f>SUM(C7:C16)</f>
        <v>-2235</v>
      </c>
      <c r="D6" s="11">
        <f>SUM(D7:D16)</f>
        <v>51455</v>
      </c>
    </row>
    <row r="7" ht="15" customHeight="1" spans="1:4">
      <c r="A7" s="12" t="s">
        <v>9</v>
      </c>
      <c r="B7" s="13">
        <v>19620</v>
      </c>
      <c r="C7" s="13">
        <f>D7-B7</f>
        <v>-690</v>
      </c>
      <c r="D7" s="13">
        <v>18930</v>
      </c>
    </row>
    <row r="8" ht="15" customHeight="1" spans="1:4">
      <c r="A8" s="12" t="s">
        <v>10</v>
      </c>
      <c r="B8" s="13">
        <v>4641</v>
      </c>
      <c r="C8" s="13">
        <f>D8-B8</f>
        <v>2355</v>
      </c>
      <c r="D8" s="13">
        <v>6996</v>
      </c>
    </row>
    <row r="9" ht="15" customHeight="1" spans="1:4">
      <c r="A9" s="12" t="s">
        <v>11</v>
      </c>
      <c r="B9" s="13">
        <v>2671</v>
      </c>
      <c r="C9" s="13">
        <f>D9-B9</f>
        <v>-715</v>
      </c>
      <c r="D9" s="13">
        <v>1956</v>
      </c>
    </row>
    <row r="10" ht="15" customHeight="1" spans="1:4">
      <c r="A10" s="12" t="s">
        <v>12</v>
      </c>
      <c r="B10" s="13">
        <v>14200</v>
      </c>
      <c r="C10" s="13">
        <f t="shared" ref="C10:C16" si="0">D10-B10</f>
        <v>-2547</v>
      </c>
      <c r="D10" s="13">
        <v>11653</v>
      </c>
    </row>
    <row r="11" ht="15" customHeight="1" spans="1:4">
      <c r="A11" s="12" t="s">
        <v>13</v>
      </c>
      <c r="B11" s="13">
        <v>2758</v>
      </c>
      <c r="C11" s="13">
        <f t="shared" si="0"/>
        <v>-937</v>
      </c>
      <c r="D11" s="13">
        <v>1821</v>
      </c>
    </row>
    <row r="12" ht="15" customHeight="1" spans="1:4">
      <c r="A12" s="12" t="s">
        <v>14</v>
      </c>
      <c r="B12" s="13">
        <v>1413</v>
      </c>
      <c r="C12" s="13">
        <f t="shared" si="0"/>
        <v>19</v>
      </c>
      <c r="D12" s="13">
        <v>1432</v>
      </c>
    </row>
    <row r="13" ht="15" customHeight="1" spans="1:4">
      <c r="A13" s="12" t="s">
        <v>15</v>
      </c>
      <c r="B13" s="13">
        <v>2350</v>
      </c>
      <c r="C13" s="13">
        <f t="shared" si="0"/>
        <v>-1867</v>
      </c>
      <c r="D13" s="13">
        <v>483</v>
      </c>
    </row>
    <row r="14" ht="15" customHeight="1" spans="1:4">
      <c r="A14" s="12" t="s">
        <v>16</v>
      </c>
      <c r="B14" s="13">
        <v>5937</v>
      </c>
      <c r="C14" s="13">
        <f t="shared" si="0"/>
        <v>-1406</v>
      </c>
      <c r="D14" s="13">
        <v>4531</v>
      </c>
    </row>
    <row r="15" ht="15" customHeight="1" spans="1:4">
      <c r="A15" s="12" t="s">
        <v>17</v>
      </c>
      <c r="B15" s="13">
        <v>100</v>
      </c>
      <c r="C15" s="13">
        <f t="shared" si="0"/>
        <v>3553</v>
      </c>
      <c r="D15" s="13">
        <v>3653</v>
      </c>
    </row>
    <row r="16" ht="15" customHeight="1" spans="1:4">
      <c r="A16" s="12" t="s">
        <v>18</v>
      </c>
      <c r="B16" s="13">
        <v>0</v>
      </c>
      <c r="C16" s="13">
        <f t="shared" si="0"/>
        <v>0</v>
      </c>
      <c r="D16" s="13">
        <v>0</v>
      </c>
    </row>
    <row r="17" ht="15" customHeight="1" spans="1:4">
      <c r="A17" s="10" t="s">
        <v>19</v>
      </c>
      <c r="B17" s="11">
        <f>SUM(B18:B24)</f>
        <v>11310</v>
      </c>
      <c r="C17" s="11">
        <f>SUM(C18:C24)</f>
        <v>5346</v>
      </c>
      <c r="D17" s="11">
        <f>SUM(D18:D24)</f>
        <v>16656</v>
      </c>
    </row>
    <row r="18" ht="15" customHeight="1" spans="1:4">
      <c r="A18" s="12" t="s">
        <v>20</v>
      </c>
      <c r="B18" s="13">
        <v>8255</v>
      </c>
      <c r="C18" s="13">
        <f>D18-B18</f>
        <v>631</v>
      </c>
      <c r="D18" s="13">
        <v>8886</v>
      </c>
    </row>
    <row r="19" ht="15" customHeight="1" spans="1:4">
      <c r="A19" s="12" t="s">
        <v>21</v>
      </c>
      <c r="B19" s="13">
        <v>621</v>
      </c>
      <c r="C19" s="13">
        <f t="shared" ref="C19:C24" si="1">D19-B19</f>
        <v>859</v>
      </c>
      <c r="D19" s="13">
        <v>1480</v>
      </c>
    </row>
    <row r="20" ht="15" customHeight="1" spans="1:4">
      <c r="A20" s="12" t="s">
        <v>22</v>
      </c>
      <c r="B20" s="13">
        <v>1100</v>
      </c>
      <c r="C20" s="13">
        <f t="shared" si="1"/>
        <v>3912</v>
      </c>
      <c r="D20" s="13">
        <v>5012</v>
      </c>
    </row>
    <row r="21" ht="15" customHeight="1" spans="1:4">
      <c r="A21" s="12" t="s">
        <v>23</v>
      </c>
      <c r="B21" s="13">
        <v>0</v>
      </c>
      <c r="C21" s="13">
        <f t="shared" si="1"/>
        <v>0</v>
      </c>
      <c r="D21" s="13">
        <v>0</v>
      </c>
    </row>
    <row r="22" ht="15" customHeight="1" spans="1:4">
      <c r="A22" s="12" t="s">
        <v>24</v>
      </c>
      <c r="B22" s="13">
        <v>1054</v>
      </c>
      <c r="C22" s="13">
        <f t="shared" si="1"/>
        <v>196</v>
      </c>
      <c r="D22" s="13">
        <v>1250</v>
      </c>
    </row>
    <row r="23" ht="15" customHeight="1" spans="1:4">
      <c r="A23" s="12" t="s">
        <v>25</v>
      </c>
      <c r="B23" s="13">
        <v>218</v>
      </c>
      <c r="C23" s="13">
        <f t="shared" si="1"/>
        <v>-200</v>
      </c>
      <c r="D23" s="13">
        <v>18</v>
      </c>
    </row>
    <row r="24" ht="15" customHeight="1" spans="1:4">
      <c r="A24" s="12" t="s">
        <v>26</v>
      </c>
      <c r="B24" s="13">
        <v>62</v>
      </c>
      <c r="C24" s="13">
        <f t="shared" si="1"/>
        <v>-52</v>
      </c>
      <c r="D24" s="13">
        <v>10</v>
      </c>
    </row>
    <row r="25" ht="15" customHeight="1" spans="1:4">
      <c r="A25" s="10" t="s">
        <v>27</v>
      </c>
      <c r="B25" s="11">
        <f>B26+B53+B54+B55</f>
        <v>146101</v>
      </c>
      <c r="C25" s="11">
        <f>C26+C53+C54+C55</f>
        <v>-577</v>
      </c>
      <c r="D25" s="11">
        <f>D26+D53+D54+D55</f>
        <v>145524</v>
      </c>
    </row>
    <row r="26" ht="15" customHeight="1" spans="1:4">
      <c r="A26" s="14" t="s">
        <v>28</v>
      </c>
      <c r="B26" s="15">
        <f>B27+B32+B52</f>
        <v>135930</v>
      </c>
      <c r="C26" s="15">
        <f>C27+C32+C52</f>
        <v>-25727</v>
      </c>
      <c r="D26" s="15">
        <f>D27+D32+D52</f>
        <v>110203</v>
      </c>
    </row>
    <row r="27" ht="15" customHeight="1" spans="1:4">
      <c r="A27" s="16" t="s">
        <v>29</v>
      </c>
      <c r="B27" s="15">
        <f>SUM(B28:B31)</f>
        <v>1701</v>
      </c>
      <c r="C27" s="11"/>
      <c r="D27" s="11">
        <f>C27+B27</f>
        <v>1701</v>
      </c>
    </row>
    <row r="28" ht="15" customHeight="1" spans="1:4">
      <c r="A28" s="17" t="s">
        <v>30</v>
      </c>
      <c r="B28" s="18">
        <v>641</v>
      </c>
      <c r="C28" s="15">
        <f>D28-B28</f>
        <v>0</v>
      </c>
      <c r="D28" s="13">
        <v>641</v>
      </c>
    </row>
    <row r="29" ht="15" customHeight="1" spans="1:4">
      <c r="A29" s="17" t="s">
        <v>31</v>
      </c>
      <c r="B29" s="18">
        <v>877</v>
      </c>
      <c r="C29" s="15">
        <f>D29-B29</f>
        <v>0</v>
      </c>
      <c r="D29" s="13">
        <v>877</v>
      </c>
    </row>
    <row r="30" ht="15" customHeight="1" spans="1:4">
      <c r="A30" s="17" t="s">
        <v>32</v>
      </c>
      <c r="B30" s="18">
        <v>-2057</v>
      </c>
      <c r="C30" s="15">
        <f>D30-B30</f>
        <v>0</v>
      </c>
      <c r="D30" s="13">
        <v>-2057</v>
      </c>
    </row>
    <row r="31" ht="15" customHeight="1" spans="1:4">
      <c r="A31" s="17" t="s">
        <v>33</v>
      </c>
      <c r="B31" s="19">
        <v>2240</v>
      </c>
      <c r="C31" s="15">
        <f>D31-B31</f>
        <v>0</v>
      </c>
      <c r="D31" s="13">
        <v>2240</v>
      </c>
    </row>
    <row r="32" ht="15" customHeight="1" spans="1:5">
      <c r="A32" s="20" t="s">
        <v>34</v>
      </c>
      <c r="B32" s="21">
        <f>SUM(B33:B51)</f>
        <v>109625</v>
      </c>
      <c r="C32" s="11">
        <f>SUM(C33:C51)</f>
        <v>-18327</v>
      </c>
      <c r="D32" s="11">
        <f>SUM(D33:D51)</f>
        <v>91298</v>
      </c>
      <c r="E32" s="22"/>
    </row>
    <row r="33" ht="15" customHeight="1" spans="1:4">
      <c r="A33" s="23" t="s">
        <v>35</v>
      </c>
      <c r="B33" s="19">
        <v>23445</v>
      </c>
      <c r="C33" s="18">
        <f>D33-B33</f>
        <v>-617</v>
      </c>
      <c r="D33" s="13">
        <v>22828</v>
      </c>
    </row>
    <row r="34" ht="15" customHeight="1" spans="1:4">
      <c r="A34" s="24" t="s">
        <v>36</v>
      </c>
      <c r="B34" s="18">
        <v>4780</v>
      </c>
      <c r="C34" s="18">
        <f t="shared" ref="C33:C38" si="2">D34-B34</f>
        <v>562</v>
      </c>
      <c r="D34" s="13">
        <v>5342</v>
      </c>
    </row>
    <row r="35" ht="15" customHeight="1" spans="1:4">
      <c r="A35" s="25" t="s">
        <v>37</v>
      </c>
      <c r="B35" s="18">
        <v>10689</v>
      </c>
      <c r="C35" s="18">
        <f t="shared" si="2"/>
        <v>44</v>
      </c>
      <c r="D35" s="13">
        <v>10733</v>
      </c>
    </row>
    <row r="36" ht="15" customHeight="1" spans="1:4">
      <c r="A36" s="25" t="s">
        <v>38</v>
      </c>
      <c r="B36" s="18">
        <v>7311</v>
      </c>
      <c r="C36" s="18">
        <f t="shared" si="2"/>
        <v>0</v>
      </c>
      <c r="D36" s="13">
        <v>7311</v>
      </c>
    </row>
    <row r="37" ht="15" customHeight="1" spans="1:4">
      <c r="A37" s="25" t="s">
        <v>39</v>
      </c>
      <c r="B37" s="18">
        <v>689</v>
      </c>
      <c r="C37" s="18">
        <f t="shared" si="2"/>
        <v>0</v>
      </c>
      <c r="D37" s="13">
        <v>689</v>
      </c>
    </row>
    <row r="38" ht="15" customHeight="1" spans="1:4">
      <c r="A38" s="25" t="s">
        <v>40</v>
      </c>
      <c r="B38" s="26">
        <v>3604</v>
      </c>
      <c r="C38" s="18">
        <f t="shared" si="2"/>
        <v>1203</v>
      </c>
      <c r="D38" s="13">
        <v>4807</v>
      </c>
    </row>
    <row r="39" ht="15" customHeight="1" spans="1:4">
      <c r="A39" s="25" t="s">
        <v>41</v>
      </c>
      <c r="B39" s="18">
        <v>1000</v>
      </c>
      <c r="C39" s="18">
        <f t="shared" ref="C39:C56" si="3">D39-B39</f>
        <v>1000</v>
      </c>
      <c r="D39" s="13">
        <v>2000</v>
      </c>
    </row>
    <row r="40" ht="15" customHeight="1" spans="1:4">
      <c r="A40" s="25" t="s">
        <v>42</v>
      </c>
      <c r="B40" s="18">
        <v>50</v>
      </c>
      <c r="C40" s="18">
        <f t="shared" si="3"/>
        <v>24</v>
      </c>
      <c r="D40" s="13">
        <v>74</v>
      </c>
    </row>
    <row r="41" ht="15" customHeight="1" spans="1:4">
      <c r="A41" s="25" t="s">
        <v>43</v>
      </c>
      <c r="B41" s="18">
        <v>0</v>
      </c>
      <c r="C41" s="18">
        <f t="shared" si="3"/>
        <v>32</v>
      </c>
      <c r="D41" s="13">
        <v>32</v>
      </c>
    </row>
    <row r="42" ht="15" customHeight="1" spans="1:4">
      <c r="A42" s="25" t="s">
        <v>44</v>
      </c>
      <c r="B42" s="18">
        <v>0</v>
      </c>
      <c r="C42" s="18">
        <f t="shared" si="3"/>
        <v>84</v>
      </c>
      <c r="D42" s="13">
        <v>84</v>
      </c>
    </row>
    <row r="43" ht="15" customHeight="1" spans="1:4">
      <c r="A43" s="23" t="s">
        <v>45</v>
      </c>
      <c r="B43" s="19">
        <v>0</v>
      </c>
      <c r="C43" s="18">
        <f t="shared" si="3"/>
        <v>66</v>
      </c>
      <c r="D43" s="13">
        <v>66</v>
      </c>
    </row>
    <row r="44" ht="15" customHeight="1" spans="1:4">
      <c r="A44" s="27" t="s">
        <v>46</v>
      </c>
      <c r="B44" s="26">
        <v>24959</v>
      </c>
      <c r="C44" s="18">
        <f t="shared" si="3"/>
        <v>-9551</v>
      </c>
      <c r="D44" s="13">
        <v>15408</v>
      </c>
    </row>
    <row r="45" ht="15" customHeight="1" spans="1:4">
      <c r="A45" s="28" t="s">
        <v>47</v>
      </c>
      <c r="B45" s="26">
        <v>0</v>
      </c>
      <c r="C45" s="18">
        <f t="shared" si="3"/>
        <v>271</v>
      </c>
      <c r="D45" s="13">
        <v>271</v>
      </c>
    </row>
    <row r="46" ht="15" customHeight="1" spans="1:4">
      <c r="A46" s="28" t="s">
        <v>48</v>
      </c>
      <c r="B46" s="26">
        <v>7284</v>
      </c>
      <c r="C46" s="18">
        <f t="shared" si="3"/>
        <v>1794</v>
      </c>
      <c r="D46" s="13">
        <v>9078</v>
      </c>
    </row>
    <row r="47" ht="15" customHeight="1" spans="1:4">
      <c r="A47" s="28" t="s">
        <v>49</v>
      </c>
      <c r="B47" s="26">
        <v>10681</v>
      </c>
      <c r="C47" s="18">
        <f t="shared" si="3"/>
        <v>-3848</v>
      </c>
      <c r="D47" s="13">
        <v>6833</v>
      </c>
    </row>
    <row r="48" ht="15" customHeight="1" spans="1:4">
      <c r="A48" s="29" t="s">
        <v>50</v>
      </c>
      <c r="B48" s="26">
        <v>2148</v>
      </c>
      <c r="C48" s="18">
        <f t="shared" si="3"/>
        <v>342</v>
      </c>
      <c r="D48" s="13">
        <v>2490</v>
      </c>
    </row>
    <row r="49" ht="15" customHeight="1" spans="1:4">
      <c r="A49" s="29" t="s">
        <v>51</v>
      </c>
      <c r="B49" s="26">
        <v>0</v>
      </c>
      <c r="C49" s="18">
        <f t="shared" si="3"/>
        <v>2990</v>
      </c>
      <c r="D49" s="13">
        <v>2990</v>
      </c>
    </row>
    <row r="50" ht="15" customHeight="1" spans="1:4">
      <c r="A50" s="29" t="s">
        <v>52</v>
      </c>
      <c r="B50" s="26">
        <v>17</v>
      </c>
      <c r="C50" s="18">
        <f t="shared" si="3"/>
        <v>0</v>
      </c>
      <c r="D50" s="13">
        <v>17</v>
      </c>
    </row>
    <row r="51" ht="15" customHeight="1" spans="1:4">
      <c r="A51" s="25" t="s">
        <v>53</v>
      </c>
      <c r="B51" s="26">
        <v>12968</v>
      </c>
      <c r="C51" s="18">
        <f t="shared" si="3"/>
        <v>-12723</v>
      </c>
      <c r="D51" s="13">
        <v>245</v>
      </c>
    </row>
    <row r="52" ht="15" customHeight="1" spans="1:4">
      <c r="A52" s="20" t="s">
        <v>54</v>
      </c>
      <c r="B52" s="15">
        <v>24604</v>
      </c>
      <c r="C52" s="15">
        <f t="shared" si="3"/>
        <v>-7400</v>
      </c>
      <c r="D52" s="11">
        <v>17204</v>
      </c>
    </row>
    <row r="53" ht="15" customHeight="1" spans="1:4">
      <c r="A53" s="14" t="s">
        <v>55</v>
      </c>
      <c r="B53" s="15">
        <v>7592</v>
      </c>
      <c r="C53" s="15">
        <f t="shared" si="3"/>
        <v>5273</v>
      </c>
      <c r="D53" s="11">
        <v>12865</v>
      </c>
    </row>
    <row r="54" ht="15" customHeight="1" spans="1:4">
      <c r="A54" s="14" t="s">
        <v>56</v>
      </c>
      <c r="B54" s="15">
        <v>179</v>
      </c>
      <c r="C54" s="15">
        <f t="shared" si="3"/>
        <v>3177</v>
      </c>
      <c r="D54" s="11">
        <v>3356</v>
      </c>
    </row>
    <row r="55" ht="15" customHeight="1" spans="1:4">
      <c r="A55" s="14" t="s">
        <v>57</v>
      </c>
      <c r="B55" s="15">
        <v>2400</v>
      </c>
      <c r="C55" s="15">
        <f t="shared" si="3"/>
        <v>16700</v>
      </c>
      <c r="D55" s="11">
        <v>19100</v>
      </c>
    </row>
    <row r="56" ht="15" customHeight="1" spans="1:4">
      <c r="A56" s="30" t="s">
        <v>58</v>
      </c>
      <c r="B56" s="15">
        <f>SUM(B5+B25)</f>
        <v>211101</v>
      </c>
      <c r="C56" s="15">
        <f t="shared" si="3"/>
        <v>2534</v>
      </c>
      <c r="D56" s="15">
        <f>SUM(D5+D25)</f>
        <v>213635</v>
      </c>
    </row>
  </sheetData>
  <mergeCells count="1">
    <mergeCell ref="A2:D2"/>
  </mergeCells>
  <printOptions horizontalCentered="1"/>
  <pageMargins left="0.590277777777778" right="0.590277777777778" top="0.314583333333333" bottom="0.66875" header="0.314583333333333" footer="0.236111111111111"/>
  <pageSetup paperSize="9" firstPageNumber="8" fitToHeight="0" orientation="portrait" useFirstPageNumber="1" horizontalDpi="600"/>
  <headerFooter scaleWithDoc="0" differentOddEven="1">
    <oddFooter>&amp;C&amp;12&amp;P</oddFoot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亮仔</cp:lastModifiedBy>
  <dcterms:created xsi:type="dcterms:W3CDTF">2016-02-24T11:14:00Z</dcterms:created>
  <cp:lastPrinted>2019-12-06T09:23:00Z</cp:lastPrinted>
  <dcterms:modified xsi:type="dcterms:W3CDTF">2021-12-22T08:46:53Z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55409207AA134916B7E0E8546B55B79C</vt:lpwstr>
  </property>
</Properties>
</file>